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8570" windowHeight="4470" activeTab="2"/>
  </bookViews>
  <sheets>
    <sheet name="Regatta" sheetId="1" r:id="rId1"/>
    <sheet name="Regatta (2)" sheetId="2" r:id="rId2"/>
    <sheet name="Resultate-Regatta" sheetId="3" r:id="rId3"/>
  </sheets>
  <definedNames>
    <definedName name="_xlnm._FilterDatabase" localSheetId="2" hidden="1">'Resultate-Regatta'!$A$5:$O$18</definedName>
    <definedName name="_xlnm.Print_Area" localSheetId="1">'Regatta (2)'!$A$1:$E$27</definedName>
    <definedName name="_xlnm.Print_Area" localSheetId="2">'Resultate-Regatta'!$A$1:$O$18</definedName>
    <definedName name="_xlnm.Print_Titles" localSheetId="2">'Resultate-Regatta'!$1:$5</definedName>
    <definedName name="Z_854BD244_6CBB_419A_9C85_96A69616DEDF_.wvu.FilterData" localSheetId="2" hidden="1">'Resultate-Regatta'!$A$4:$O$5</definedName>
    <definedName name="Z_854BD244_6CBB_419A_9C85_96A69616DEDF_.wvu.PrintArea" localSheetId="2" hidden="1">'Resultate-Regatta'!$A$1:$O$18</definedName>
    <definedName name="Z_854BD244_6CBB_419A_9C85_96A69616DEDF_.wvu.PrintTitles" localSheetId="2" hidden="1">'Resultate-Regatta'!$1:$5</definedName>
    <definedName name="Z_B3D4BFE4_FD6C_4D34_8443_833FA1B44239_.wvu.FilterData" localSheetId="2" hidden="1">'Resultate-Regatta'!$A$4:$O$5</definedName>
    <definedName name="Z_B3D4BFE4_FD6C_4D34_8443_833FA1B44239_.wvu.PrintArea" localSheetId="2" hidden="1">'Resultate-Regatta'!$A$1:$O$18</definedName>
    <definedName name="Z_B3D4BFE4_FD6C_4D34_8443_833FA1B44239_.wvu.PrintTitles" localSheetId="2" hidden="1">'Resultate-Regatta'!$1:$5</definedName>
  </definedNames>
  <calcPr fullCalcOnLoad="1"/>
</workbook>
</file>

<file path=xl/sharedStrings.xml><?xml version="1.0" encoding="utf-8"?>
<sst xmlns="http://schemas.openxmlformats.org/spreadsheetml/2006/main" count="83" uniqueCount="67">
  <si>
    <t>Peter</t>
  </si>
  <si>
    <t>Keller</t>
  </si>
  <si>
    <t>SUI-285</t>
  </si>
  <si>
    <t>SWSC</t>
  </si>
  <si>
    <t>WSCG</t>
  </si>
  <si>
    <t>Schmid</t>
  </si>
  <si>
    <t>Paul</t>
  </si>
  <si>
    <t>Hugo</t>
  </si>
  <si>
    <t>Weibel</t>
  </si>
  <si>
    <t>Stamm</t>
  </si>
  <si>
    <t>Schlatter</t>
  </si>
  <si>
    <t>Holger</t>
  </si>
  <si>
    <t>Christian</t>
  </si>
  <si>
    <t>Platz</t>
  </si>
  <si>
    <t>Punkte</t>
  </si>
  <si>
    <t>Bestes</t>
  </si>
  <si>
    <t>Streicher</t>
  </si>
  <si>
    <t>Surfclub</t>
  </si>
  <si>
    <t>Vorname</t>
  </si>
  <si>
    <t>Name</t>
  </si>
  <si>
    <t>#</t>
  </si>
  <si>
    <t>Total</t>
  </si>
  <si>
    <t>Lauf</t>
  </si>
  <si>
    <t>dnc:</t>
  </si>
  <si>
    <t>Streichresultat</t>
  </si>
  <si>
    <t>Anzahl Teilnehmer:</t>
  </si>
  <si>
    <t>Robert</t>
  </si>
  <si>
    <t>I</t>
  </si>
  <si>
    <t>Anz. Läufe:</t>
  </si>
  <si>
    <t>Segel-Nr.</t>
  </si>
  <si>
    <t>Club</t>
  </si>
  <si>
    <t>II</t>
  </si>
  <si>
    <t>III</t>
  </si>
  <si>
    <t>Lauf I</t>
  </si>
  <si>
    <t>Lauf II</t>
  </si>
  <si>
    <t>Lauf III</t>
  </si>
  <si>
    <t>Lauf IV</t>
  </si>
  <si>
    <t>Segel-Nr. / Name</t>
  </si>
  <si>
    <t>SUI-241</t>
  </si>
  <si>
    <t>Schönbächler</t>
  </si>
  <si>
    <t>IV</t>
  </si>
  <si>
    <t>Zehnder</t>
  </si>
  <si>
    <t>Georges</t>
  </si>
  <si>
    <t>Eicher</t>
  </si>
  <si>
    <t>Willi</t>
  </si>
  <si>
    <t>SUI-86</t>
  </si>
  <si>
    <t>Golling</t>
  </si>
  <si>
    <t>Christopher</t>
  </si>
  <si>
    <t>SUI-117</t>
  </si>
  <si>
    <t>SUI-230</t>
  </si>
  <si>
    <t>Surfclub UBS / Sihlsee-Regatta 03.09.2017 / Teilnehmer</t>
  </si>
  <si>
    <t>Sihlsee Regatta 03.09.2017</t>
  </si>
  <si>
    <t>Kramer</t>
  </si>
  <si>
    <t>Tim</t>
  </si>
  <si>
    <t>Andrea</t>
  </si>
  <si>
    <t>Massimo</t>
  </si>
  <si>
    <t>Pangradi</t>
  </si>
  <si>
    <t>Benedetti</t>
  </si>
  <si>
    <t>Fuhrmann</t>
  </si>
  <si>
    <t>Claus</t>
  </si>
  <si>
    <t>SUI-205</t>
  </si>
  <si>
    <t>X</t>
  </si>
  <si>
    <t>SUI-81</t>
  </si>
  <si>
    <t>ITA-500</t>
  </si>
  <si>
    <t>SUI-48</t>
  </si>
  <si>
    <t>ITA</t>
  </si>
  <si>
    <t>SUI 26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</si>
</sst>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Fr.&quot;#,##0.00;\-&quot;Fr.&quot;#,##0.00"/>
    <numFmt numFmtId="179" formatCode="dddd\,\ dd/\ mmmm\ \ yyyy"/>
    <numFmt numFmtId="180" formatCode="_ * #,##0.000_ ;_ * \-#,##0.000_ ;_ * &quot;-&quot;??_ ;_ @_ 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mm/ss"/>
    <numFmt numFmtId="186" formatCode="[$-F400]h:mm:ss\ AM/PM"/>
    <numFmt numFmtId="187" formatCode="[hh]:mm:ss"/>
    <numFmt numFmtId="188" formatCode="[mm]:ss"/>
    <numFmt numFmtId="189" formatCode="[hh]:mm"/>
  </numFmts>
  <fonts count="62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Frutiger 45 Light"/>
      <family val="0"/>
    </font>
    <font>
      <sz val="11"/>
      <name val="Frutiger 45 Light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1"/>
      <color indexed="12"/>
      <name val="Verdana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20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1"/>
      <color indexed="23"/>
      <name val="Verdana"/>
      <family val="2"/>
    </font>
    <font>
      <sz val="8"/>
      <name val="Segoe U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1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0" tint="-0.499969989061355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50" fillId="0" borderId="0" xfId="55" applyAlignment="1">
      <alignment vertical="center"/>
      <protection/>
    </xf>
    <xf numFmtId="0" fontId="50" fillId="0" borderId="0" xfId="55" applyAlignment="1">
      <alignment horizontal="center" vertical="center"/>
      <protection/>
    </xf>
    <xf numFmtId="0" fontId="50" fillId="0" borderId="10" xfId="55" applyBorder="1" applyAlignment="1">
      <alignment vertical="center"/>
      <protection/>
    </xf>
    <xf numFmtId="0" fontId="50" fillId="0" borderId="10" xfId="55" applyBorder="1" applyAlignment="1">
      <alignment horizontal="center" vertical="center"/>
      <protection/>
    </xf>
    <xf numFmtId="0" fontId="58" fillId="0" borderId="10" xfId="55" applyFont="1" applyBorder="1" applyAlignment="1">
      <alignment vertical="center"/>
      <protection/>
    </xf>
    <xf numFmtId="0" fontId="58" fillId="0" borderId="10" xfId="55" applyFont="1" applyBorder="1" applyAlignment="1">
      <alignment horizontal="center" vertical="center"/>
      <protection/>
    </xf>
    <xf numFmtId="0" fontId="3" fillId="0" borderId="0" xfId="56" applyFont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0" fontId="59" fillId="0" borderId="10" xfId="55" applyFont="1" applyBorder="1" applyAlignment="1">
      <alignment horizontal="center" vertical="center"/>
      <protection/>
    </xf>
    <xf numFmtId="0" fontId="50" fillId="0" borderId="11" xfId="55" applyBorder="1" applyAlignment="1">
      <alignment horizontal="center" vertical="center"/>
      <protection/>
    </xf>
    <xf numFmtId="0" fontId="50" fillId="0" borderId="11" xfId="55" applyBorder="1" applyAlignment="1">
      <alignment vertical="center"/>
      <protection/>
    </xf>
    <xf numFmtId="0" fontId="50" fillId="0" borderId="0" xfId="55" applyBorder="1" applyAlignment="1">
      <alignment horizontal="center" vertical="center"/>
      <protection/>
    </xf>
    <xf numFmtId="0" fontId="60" fillId="0" borderId="0" xfId="55" applyFont="1" applyBorder="1" applyAlignment="1">
      <alignment vertical="center"/>
      <protection/>
    </xf>
    <xf numFmtId="0" fontId="50" fillId="0" borderId="0" xfId="55" applyBorder="1" applyAlignment="1">
      <alignment vertical="center"/>
      <protection/>
    </xf>
    <xf numFmtId="0" fontId="6" fillId="0" borderId="0" xfId="56" applyFont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33" borderId="0" xfId="56" applyFont="1" applyFill="1" applyAlignment="1">
      <alignment horizontal="right" vertical="center"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right"/>
      <protection/>
    </xf>
    <xf numFmtId="0" fontId="9" fillId="0" borderId="10" xfId="56" applyFont="1" applyBorder="1" applyAlignment="1">
      <alignment horizontal="center"/>
      <protection/>
    </xf>
    <xf numFmtId="0" fontId="10" fillId="34" borderId="12" xfId="56" applyFont="1" applyFill="1" applyBorder="1">
      <alignment/>
      <protection/>
    </xf>
    <xf numFmtId="0" fontId="11" fillId="34" borderId="13" xfId="56" applyFont="1" applyFill="1" applyBorder="1" applyAlignment="1">
      <alignment horizontal="center"/>
      <protection/>
    </xf>
    <xf numFmtId="180" fontId="12" fillId="0" borderId="0" xfId="44" applyNumberFormat="1" applyFont="1" applyAlignment="1">
      <alignment/>
    </xf>
    <xf numFmtId="0" fontId="12" fillId="0" borderId="0" xfId="56" applyFont="1">
      <alignment/>
      <protection/>
    </xf>
    <xf numFmtId="0" fontId="10" fillId="34" borderId="11" xfId="56" applyFont="1" applyFill="1" applyBorder="1">
      <alignment/>
      <protection/>
    </xf>
    <xf numFmtId="0" fontId="10" fillId="34" borderId="10" xfId="56" applyFont="1" applyFill="1" applyBorder="1" applyAlignment="1">
      <alignment horizontal="center"/>
      <protection/>
    </xf>
    <xf numFmtId="0" fontId="8" fillId="0" borderId="10" xfId="56" applyFont="1" applyBorder="1">
      <alignment/>
      <protection/>
    </xf>
    <xf numFmtId="0" fontId="8" fillId="33" borderId="10" xfId="57" applyFont="1" applyFill="1" applyBorder="1" applyAlignment="1">
      <alignment horizontal="left"/>
      <protection/>
    </xf>
    <xf numFmtId="0" fontId="8" fillId="33" borderId="10" xfId="42" applyFont="1" applyFill="1" applyBorder="1" applyAlignment="1">
      <alignment horizontal="left"/>
    </xf>
    <xf numFmtId="0" fontId="8" fillId="0" borderId="10" xfId="56" applyFont="1" applyBorder="1" applyAlignment="1">
      <alignment horizontal="left"/>
      <protection/>
    </xf>
    <xf numFmtId="0" fontId="14" fillId="0" borderId="10" xfId="56" applyFont="1" applyBorder="1">
      <alignment/>
      <protection/>
    </xf>
    <xf numFmtId="0" fontId="9" fillId="0" borderId="10" xfId="56" applyFont="1" applyBorder="1">
      <alignment/>
      <protection/>
    </xf>
    <xf numFmtId="180" fontId="8" fillId="0" borderId="0" xfId="44" applyNumberFormat="1" applyFont="1" applyAlignment="1">
      <alignment/>
    </xf>
    <xf numFmtId="0" fontId="6" fillId="0" borderId="0" xfId="56" applyFont="1">
      <alignment/>
      <protection/>
    </xf>
    <xf numFmtId="0" fontId="61" fillId="0" borderId="10" xfId="56" applyFont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11" fillId="34" borderId="14" xfId="56" applyFont="1" applyFill="1" applyBorder="1" applyAlignment="1">
      <alignment horizontal="center"/>
      <protection/>
    </xf>
    <xf numFmtId="0" fontId="11" fillId="34" borderId="13" xfId="56" applyFont="1" applyFill="1" applyBorder="1" applyAlignment="1">
      <alignment horizontal="center"/>
      <protection/>
    </xf>
    <xf numFmtId="0" fontId="11" fillId="34" borderId="15" xfId="56" applyFont="1" applyFill="1" applyBorder="1" applyAlignment="1">
      <alignment horizontal="center"/>
      <protection/>
    </xf>
    <xf numFmtId="0" fontId="10" fillId="34" borderId="14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lLevel_" xfId="42"/>
    <cellStyle name="Comma [0]" xfId="43"/>
    <cellStyle name="Dezimal 2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2 3" xfId="57"/>
    <cellStyle name="Standard 3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3.8515625" style="2" customWidth="1"/>
    <col min="2" max="5" width="22.140625" style="1" customWidth="1"/>
    <col min="6" max="6" width="2.7109375" style="1" customWidth="1"/>
    <col min="7" max="10" width="6.7109375" style="2" customWidth="1"/>
    <col min="11" max="16384" width="11.421875" style="1" customWidth="1"/>
  </cols>
  <sheetData>
    <row r="1" spans="1:10" s="15" customFormat="1" ht="20.25">
      <c r="A1" s="13"/>
      <c r="B1" s="14" t="s">
        <v>50</v>
      </c>
      <c r="G1" s="13"/>
      <c r="H1" s="13"/>
      <c r="I1" s="13"/>
      <c r="J1" s="13"/>
    </row>
    <row r="2" spans="1:10" s="15" customFormat="1" ht="15.75">
      <c r="A2" s="10"/>
      <c r="B2" s="5" t="s">
        <v>19</v>
      </c>
      <c r="C2" s="5" t="s">
        <v>18</v>
      </c>
      <c r="D2" s="5" t="s">
        <v>29</v>
      </c>
      <c r="E2" s="5" t="s">
        <v>30</v>
      </c>
      <c r="G2" s="10" t="s">
        <v>27</v>
      </c>
      <c r="H2" s="10" t="s">
        <v>31</v>
      </c>
      <c r="I2" s="10" t="s">
        <v>32</v>
      </c>
      <c r="J2" s="10" t="s">
        <v>40</v>
      </c>
    </row>
    <row r="3" spans="1:10" ht="27.75" customHeight="1">
      <c r="A3" s="11">
        <v>1</v>
      </c>
      <c r="B3" s="12"/>
      <c r="C3" s="12"/>
      <c r="D3" s="12"/>
      <c r="E3" s="12"/>
      <c r="G3" s="11"/>
      <c r="H3" s="11"/>
      <c r="I3" s="11"/>
      <c r="J3" s="11"/>
    </row>
    <row r="4" spans="1:10" ht="27.75" customHeight="1">
      <c r="A4" s="4">
        <v>2</v>
      </c>
      <c r="B4" s="3"/>
      <c r="C4" s="3"/>
      <c r="D4" s="3"/>
      <c r="E4" s="3"/>
      <c r="G4" s="4"/>
      <c r="H4" s="4"/>
      <c r="I4" s="4"/>
      <c r="J4" s="4"/>
    </row>
    <row r="5" spans="1:10" ht="27.75" customHeight="1">
      <c r="A5" s="4">
        <v>3</v>
      </c>
      <c r="B5" s="3"/>
      <c r="C5" s="3"/>
      <c r="D5" s="3"/>
      <c r="E5" s="3"/>
      <c r="G5" s="4"/>
      <c r="H5" s="4"/>
      <c r="I5" s="4"/>
      <c r="J5" s="4"/>
    </row>
    <row r="6" spans="1:10" ht="27.75" customHeight="1">
      <c r="A6" s="4">
        <v>4</v>
      </c>
      <c r="B6" s="3"/>
      <c r="C6" s="3"/>
      <c r="D6" s="3"/>
      <c r="E6" s="3"/>
      <c r="G6" s="4"/>
      <c r="H6" s="4"/>
      <c r="I6" s="4"/>
      <c r="J6" s="4"/>
    </row>
    <row r="7" spans="1:10" ht="27.75" customHeight="1">
      <c r="A7" s="4">
        <v>5</v>
      </c>
      <c r="B7" s="3"/>
      <c r="C7" s="3"/>
      <c r="D7" s="3"/>
      <c r="E7" s="3"/>
      <c r="G7" s="4"/>
      <c r="H7" s="4"/>
      <c r="I7" s="4"/>
      <c r="J7" s="4"/>
    </row>
    <row r="8" spans="1:10" ht="27.75" customHeight="1">
      <c r="A8" s="4">
        <v>6</v>
      </c>
      <c r="B8" s="3"/>
      <c r="C8" s="3"/>
      <c r="D8" s="3"/>
      <c r="E8" s="3"/>
      <c r="G8" s="4"/>
      <c r="H8" s="4"/>
      <c r="I8" s="4"/>
      <c r="J8" s="4"/>
    </row>
    <row r="9" spans="1:10" ht="27.75" customHeight="1">
      <c r="A9" s="4">
        <v>7</v>
      </c>
      <c r="B9" s="3"/>
      <c r="C9" s="3"/>
      <c r="D9" s="3"/>
      <c r="E9" s="3"/>
      <c r="G9" s="4"/>
      <c r="H9" s="4"/>
      <c r="I9" s="4"/>
      <c r="J9" s="4"/>
    </row>
    <row r="10" spans="1:10" ht="27.75" customHeight="1">
      <c r="A10" s="4">
        <v>8</v>
      </c>
      <c r="B10" s="3"/>
      <c r="C10" s="3"/>
      <c r="D10" s="3"/>
      <c r="E10" s="3"/>
      <c r="G10" s="4"/>
      <c r="H10" s="4"/>
      <c r="I10" s="4"/>
      <c r="J10" s="4"/>
    </row>
    <row r="11" spans="1:10" ht="27.75" customHeight="1">
      <c r="A11" s="4">
        <v>9</v>
      </c>
      <c r="B11" s="3"/>
      <c r="C11" s="3"/>
      <c r="D11" s="3"/>
      <c r="E11" s="3"/>
      <c r="G11" s="4"/>
      <c r="H11" s="4"/>
      <c r="I11" s="4"/>
      <c r="J11" s="4"/>
    </row>
    <row r="12" spans="1:10" ht="27.75" customHeight="1">
      <c r="A12" s="4">
        <v>10</v>
      </c>
      <c r="B12" s="3"/>
      <c r="C12" s="3"/>
      <c r="D12" s="3"/>
      <c r="E12" s="3"/>
      <c r="G12" s="4"/>
      <c r="H12" s="4"/>
      <c r="I12" s="4"/>
      <c r="J12" s="4"/>
    </row>
    <row r="13" spans="1:10" ht="27.75" customHeight="1">
      <c r="A13" s="4">
        <v>11</v>
      </c>
      <c r="B13" s="3"/>
      <c r="C13" s="3"/>
      <c r="D13" s="3"/>
      <c r="E13" s="3"/>
      <c r="G13" s="4"/>
      <c r="H13" s="4"/>
      <c r="I13" s="4"/>
      <c r="J13" s="4"/>
    </row>
    <row r="14" spans="1:10" ht="27.75" customHeight="1">
      <c r="A14" s="4">
        <v>12</v>
      </c>
      <c r="B14" s="3"/>
      <c r="C14" s="3"/>
      <c r="D14" s="3"/>
      <c r="E14" s="3"/>
      <c r="G14" s="4"/>
      <c r="H14" s="4"/>
      <c r="I14" s="4"/>
      <c r="J14" s="4"/>
    </row>
    <row r="15" spans="1:10" ht="27.75" customHeight="1">
      <c r="A15" s="4">
        <v>13</v>
      </c>
      <c r="B15" s="3"/>
      <c r="C15" s="3"/>
      <c r="D15" s="3"/>
      <c r="E15" s="3"/>
      <c r="G15" s="4"/>
      <c r="H15" s="4"/>
      <c r="I15" s="4"/>
      <c r="J15" s="4"/>
    </row>
    <row r="16" spans="1:10" ht="27.75" customHeight="1">
      <c r="A16" s="4">
        <v>14</v>
      </c>
      <c r="B16" s="3"/>
      <c r="C16" s="3"/>
      <c r="D16" s="3"/>
      <c r="E16" s="3"/>
      <c r="G16" s="4"/>
      <c r="H16" s="4"/>
      <c r="I16" s="4"/>
      <c r="J16" s="4"/>
    </row>
    <row r="17" spans="1:10" ht="27.75" customHeight="1">
      <c r="A17" s="4">
        <v>15</v>
      </c>
      <c r="B17" s="3"/>
      <c r="C17" s="3"/>
      <c r="D17" s="3"/>
      <c r="E17" s="3"/>
      <c r="G17" s="4"/>
      <c r="H17" s="4"/>
      <c r="I17" s="4"/>
      <c r="J17" s="4"/>
    </row>
    <row r="18" spans="1:10" ht="27.75" customHeight="1">
      <c r="A18" s="4">
        <v>16</v>
      </c>
      <c r="B18" s="3"/>
      <c r="C18" s="3"/>
      <c r="D18" s="3"/>
      <c r="E18" s="3"/>
      <c r="G18" s="4"/>
      <c r="H18" s="4"/>
      <c r="I18" s="4"/>
      <c r="J18" s="4"/>
    </row>
    <row r="19" spans="1:10" ht="27.75" customHeight="1">
      <c r="A19" s="4">
        <v>17</v>
      </c>
      <c r="B19" s="3"/>
      <c r="C19" s="3"/>
      <c r="D19" s="3"/>
      <c r="E19" s="3"/>
      <c r="G19" s="4"/>
      <c r="H19" s="4"/>
      <c r="I19" s="4"/>
      <c r="J19" s="4"/>
    </row>
    <row r="20" spans="1:10" ht="27.75" customHeight="1">
      <c r="A20" s="4">
        <v>18</v>
      </c>
      <c r="B20" s="3"/>
      <c r="C20" s="3"/>
      <c r="D20" s="3"/>
      <c r="E20" s="3"/>
      <c r="G20" s="4"/>
      <c r="H20" s="4"/>
      <c r="I20" s="4"/>
      <c r="J20" s="4"/>
    </row>
    <row r="21" spans="1:10" ht="27.75" customHeight="1">
      <c r="A21" s="4">
        <v>19</v>
      </c>
      <c r="B21" s="3"/>
      <c r="C21" s="3"/>
      <c r="D21" s="3"/>
      <c r="E21" s="3"/>
      <c r="G21" s="4"/>
      <c r="H21" s="4"/>
      <c r="I21" s="4"/>
      <c r="J21" s="4"/>
    </row>
    <row r="22" spans="1:10" ht="27.75" customHeight="1">
      <c r="A22" s="4">
        <v>20</v>
      </c>
      <c r="B22" s="3"/>
      <c r="C22" s="3"/>
      <c r="D22" s="3"/>
      <c r="E22" s="3"/>
      <c r="G22" s="4"/>
      <c r="H22" s="4"/>
      <c r="I22" s="4"/>
      <c r="J22" s="4"/>
    </row>
    <row r="23" spans="1:10" ht="27.75" customHeight="1">
      <c r="A23" s="4">
        <v>21</v>
      </c>
      <c r="B23" s="3"/>
      <c r="C23" s="3"/>
      <c r="D23" s="3"/>
      <c r="E23" s="3"/>
      <c r="G23" s="4"/>
      <c r="H23" s="4"/>
      <c r="I23" s="4"/>
      <c r="J23" s="4"/>
    </row>
    <row r="24" spans="1:10" ht="27.75" customHeight="1">
      <c r="A24" s="4">
        <v>22</v>
      </c>
      <c r="B24" s="3"/>
      <c r="C24" s="3"/>
      <c r="D24" s="3"/>
      <c r="E24" s="3"/>
      <c r="G24" s="4"/>
      <c r="H24" s="4"/>
      <c r="I24" s="4"/>
      <c r="J24" s="4"/>
    </row>
    <row r="25" spans="1:10" ht="27.75" customHeight="1">
      <c r="A25" s="4">
        <v>23</v>
      </c>
      <c r="B25" s="3"/>
      <c r="C25" s="3"/>
      <c r="D25" s="3"/>
      <c r="E25" s="3"/>
      <c r="G25" s="4"/>
      <c r="H25" s="4"/>
      <c r="I25" s="4"/>
      <c r="J25" s="4"/>
    </row>
    <row r="26" spans="1:10" ht="27.75" customHeight="1">
      <c r="A26" s="4">
        <v>24</v>
      </c>
      <c r="B26" s="3"/>
      <c r="C26" s="3"/>
      <c r="D26" s="3"/>
      <c r="E26" s="3"/>
      <c r="G26" s="4"/>
      <c r="H26" s="4"/>
      <c r="I26" s="4"/>
      <c r="J26" s="4"/>
    </row>
    <row r="27" spans="1:10" ht="27.75" customHeight="1">
      <c r="A27" s="4">
        <v>25</v>
      </c>
      <c r="B27" s="3"/>
      <c r="C27" s="3"/>
      <c r="D27" s="3"/>
      <c r="E27" s="3"/>
      <c r="G27" s="4"/>
      <c r="H27" s="4"/>
      <c r="I27" s="4"/>
      <c r="J27" s="4"/>
    </row>
    <row r="28" spans="1:10" ht="27.75" customHeight="1">
      <c r="A28" s="4">
        <v>26</v>
      </c>
      <c r="B28" s="3"/>
      <c r="C28" s="3"/>
      <c r="D28" s="3"/>
      <c r="E28" s="3"/>
      <c r="G28" s="4"/>
      <c r="H28" s="4"/>
      <c r="I28" s="4"/>
      <c r="J28" s="4"/>
    </row>
    <row r="29" spans="1:10" ht="27.75" customHeight="1">
      <c r="A29" s="4">
        <v>27</v>
      </c>
      <c r="B29" s="3"/>
      <c r="C29" s="3"/>
      <c r="D29" s="3"/>
      <c r="E29" s="3"/>
      <c r="G29" s="4"/>
      <c r="H29" s="4"/>
      <c r="I29" s="4"/>
      <c r="J29" s="4"/>
    </row>
    <row r="30" spans="1:10" ht="27.75" customHeight="1">
      <c r="A30" s="4">
        <v>28</v>
      </c>
      <c r="B30" s="3"/>
      <c r="C30" s="3"/>
      <c r="D30" s="3"/>
      <c r="E30" s="3"/>
      <c r="G30" s="4"/>
      <c r="H30" s="4"/>
      <c r="I30" s="4"/>
      <c r="J30" s="4"/>
    </row>
  </sheetData>
  <sheetProtection/>
  <printOptions gridLines="1"/>
  <pageMargins left="0.9055118110236221" right="0.5118110236220472" top="1.06" bottom="0.42" header="0.31496062992125984" footer="0.31496062992125984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.8515625" style="2" customWidth="1"/>
    <col min="2" max="5" width="25.7109375" style="1" customWidth="1"/>
    <col min="6" max="16384" width="11.421875" style="1" customWidth="1"/>
  </cols>
  <sheetData>
    <row r="1" spans="1:5" ht="15.75">
      <c r="A1" s="10"/>
      <c r="B1" s="6" t="s">
        <v>33</v>
      </c>
      <c r="C1" s="6" t="s">
        <v>34</v>
      </c>
      <c r="D1" s="6" t="s">
        <v>35</v>
      </c>
      <c r="E1" s="6" t="s">
        <v>36</v>
      </c>
    </row>
    <row r="2" spans="1:5" ht="15.75">
      <c r="A2" s="10"/>
      <c r="B2" s="5" t="s">
        <v>37</v>
      </c>
      <c r="C2" s="5" t="s">
        <v>37</v>
      </c>
      <c r="D2" s="5" t="s">
        <v>37</v>
      </c>
      <c r="E2" s="5" t="s">
        <v>37</v>
      </c>
    </row>
    <row r="3" spans="1:5" ht="30" customHeight="1">
      <c r="A3" s="4">
        <v>1</v>
      </c>
      <c r="B3" s="3"/>
      <c r="C3" s="3"/>
      <c r="D3" s="3"/>
      <c r="E3" s="3"/>
    </row>
    <row r="4" spans="1:5" ht="30" customHeight="1">
      <c r="A4" s="4">
        <v>2</v>
      </c>
      <c r="B4" s="3"/>
      <c r="C4" s="3"/>
      <c r="D4" s="3"/>
      <c r="E4" s="3"/>
    </row>
    <row r="5" spans="1:5" ht="30" customHeight="1">
      <c r="A5" s="4">
        <v>3</v>
      </c>
      <c r="B5" s="3"/>
      <c r="C5" s="3"/>
      <c r="D5" s="3"/>
      <c r="E5" s="3"/>
    </row>
    <row r="6" spans="1:5" ht="30" customHeight="1">
      <c r="A6" s="4">
        <v>4</v>
      </c>
      <c r="B6" s="3"/>
      <c r="C6" s="3"/>
      <c r="D6" s="3"/>
      <c r="E6" s="3"/>
    </row>
    <row r="7" spans="1:5" ht="30" customHeight="1">
      <c r="A7" s="4">
        <v>5</v>
      </c>
      <c r="B7" s="3"/>
      <c r="C7" s="3"/>
      <c r="D7" s="3"/>
      <c r="E7" s="3"/>
    </row>
    <row r="8" spans="1:5" ht="30" customHeight="1">
      <c r="A8" s="4">
        <v>6</v>
      </c>
      <c r="B8" s="3"/>
      <c r="C8" s="3"/>
      <c r="D8" s="3"/>
      <c r="E8" s="3"/>
    </row>
    <row r="9" spans="1:5" ht="30" customHeight="1">
      <c r="A9" s="4">
        <v>7</v>
      </c>
      <c r="B9" s="3"/>
      <c r="C9" s="3"/>
      <c r="D9" s="3"/>
      <c r="E9" s="3"/>
    </row>
    <row r="10" spans="1:5" ht="30" customHeight="1">
      <c r="A10" s="4">
        <v>8</v>
      </c>
      <c r="B10" s="3"/>
      <c r="C10" s="3"/>
      <c r="D10" s="3"/>
      <c r="E10" s="3"/>
    </row>
    <row r="11" spans="1:5" ht="30" customHeight="1">
      <c r="A11" s="4">
        <v>9</v>
      </c>
      <c r="B11" s="3"/>
      <c r="C11" s="3"/>
      <c r="D11" s="3"/>
      <c r="E11" s="3"/>
    </row>
    <row r="12" spans="1:5" ht="30" customHeight="1">
      <c r="A12" s="4">
        <v>10</v>
      </c>
      <c r="B12" s="3"/>
      <c r="C12" s="3"/>
      <c r="D12" s="3"/>
      <c r="E12" s="3"/>
    </row>
    <row r="13" spans="1:5" ht="30" customHeight="1">
      <c r="A13" s="4">
        <v>11</v>
      </c>
      <c r="B13" s="3"/>
      <c r="C13" s="3"/>
      <c r="D13" s="3"/>
      <c r="E13" s="3"/>
    </row>
    <row r="14" spans="1:5" ht="30" customHeight="1">
      <c r="A14" s="4">
        <v>12</v>
      </c>
      <c r="B14" s="3"/>
      <c r="C14" s="3"/>
      <c r="D14" s="3"/>
      <c r="E14" s="3"/>
    </row>
    <row r="15" spans="1:5" ht="30" customHeight="1">
      <c r="A15" s="4">
        <v>13</v>
      </c>
      <c r="B15" s="3"/>
      <c r="C15" s="3"/>
      <c r="D15" s="3"/>
      <c r="E15" s="3"/>
    </row>
    <row r="16" spans="1:5" ht="30" customHeight="1">
      <c r="A16" s="4">
        <v>14</v>
      </c>
      <c r="B16" s="3"/>
      <c r="C16" s="3"/>
      <c r="D16" s="3"/>
      <c r="E16" s="3"/>
    </row>
    <row r="17" spans="1:5" ht="30" customHeight="1">
      <c r="A17" s="4">
        <v>15</v>
      </c>
      <c r="B17" s="3"/>
      <c r="C17" s="3"/>
      <c r="D17" s="3"/>
      <c r="E17" s="3"/>
    </row>
    <row r="18" spans="1:5" ht="30" customHeight="1">
      <c r="A18" s="4">
        <v>16</v>
      </c>
      <c r="B18" s="3"/>
      <c r="C18" s="3"/>
      <c r="D18" s="3"/>
      <c r="E18" s="3"/>
    </row>
    <row r="19" spans="1:5" ht="30" customHeight="1">
      <c r="A19" s="4">
        <v>17</v>
      </c>
      <c r="B19" s="3"/>
      <c r="C19" s="3"/>
      <c r="D19" s="3"/>
      <c r="E19" s="3"/>
    </row>
    <row r="20" spans="1:5" ht="30" customHeight="1">
      <c r="A20" s="4">
        <v>18</v>
      </c>
      <c r="B20" s="3"/>
      <c r="C20" s="3"/>
      <c r="D20" s="3"/>
      <c r="E20" s="3"/>
    </row>
    <row r="21" spans="1:5" ht="30" customHeight="1">
      <c r="A21" s="4">
        <v>19</v>
      </c>
      <c r="B21" s="3"/>
      <c r="C21" s="3"/>
      <c r="D21" s="3"/>
      <c r="E21" s="3"/>
    </row>
    <row r="22" spans="1:5" ht="30" customHeight="1">
      <c r="A22" s="4">
        <v>20</v>
      </c>
      <c r="B22" s="3"/>
      <c r="C22" s="3"/>
      <c r="D22" s="3"/>
      <c r="E22" s="3"/>
    </row>
    <row r="23" spans="1:5" ht="30" customHeight="1">
      <c r="A23" s="4">
        <v>21</v>
      </c>
      <c r="B23" s="3"/>
      <c r="C23" s="3"/>
      <c r="D23" s="3"/>
      <c r="E23" s="3"/>
    </row>
    <row r="24" spans="1:5" ht="30" customHeight="1">
      <c r="A24" s="4">
        <v>22</v>
      </c>
      <c r="B24" s="3"/>
      <c r="C24" s="3"/>
      <c r="D24" s="3"/>
      <c r="E24" s="3"/>
    </row>
    <row r="25" spans="1:5" ht="30" customHeight="1">
      <c r="A25" s="4">
        <v>23</v>
      </c>
      <c r="B25" s="3"/>
      <c r="C25" s="3"/>
      <c r="D25" s="3"/>
      <c r="E25" s="3"/>
    </row>
    <row r="26" spans="1:5" ht="30" customHeight="1">
      <c r="A26" s="4">
        <v>24</v>
      </c>
      <c r="B26" s="3"/>
      <c r="C26" s="3"/>
      <c r="D26" s="3"/>
      <c r="E26" s="3"/>
    </row>
    <row r="27" spans="1:5" ht="30" customHeight="1">
      <c r="A27" s="4">
        <v>25</v>
      </c>
      <c r="B27" s="3"/>
      <c r="C27" s="3"/>
      <c r="D27" s="3"/>
      <c r="E27" s="3"/>
    </row>
  </sheetData>
  <sheetProtection/>
  <printOptions gridLines="1" verticalCentered="1"/>
  <pageMargins left="0.7086614173228347" right="0.5118110236220472" top="0.9448818897637796" bottom="0.5118110236220472" header="0.6299212598425197" footer="0.31496062992125984"/>
  <pageSetup fitToHeight="1" fitToWidth="1" horizontalDpi="300" verticalDpi="300" orientation="portrait" paperSize="9" scale="91" r:id="rId1"/>
  <headerFooter>
    <oddHeader>&amp;L&amp;"Arial,Fett"&amp;16Surfclub UBS / Sihlsee-Regatta 2014 / Zieleinlauf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:O18"/>
    </sheetView>
  </sheetViews>
  <sheetFormatPr defaultColWidth="11.421875" defaultRowHeight="12.75"/>
  <cols>
    <col min="1" max="1" width="4.28125" style="36" customWidth="1"/>
    <col min="2" max="2" width="17.00390625" style="36" customWidth="1"/>
    <col min="3" max="3" width="14.421875" style="36" customWidth="1"/>
    <col min="4" max="4" width="13.7109375" style="36" customWidth="1"/>
    <col min="5" max="5" width="14.00390625" style="36" bestFit="1" customWidth="1"/>
    <col min="6" max="11" width="4.140625" style="36" customWidth="1"/>
    <col min="12" max="12" width="9.28125" style="36" customWidth="1"/>
    <col min="13" max="13" width="10.00390625" style="36" customWidth="1"/>
    <col min="14" max="15" width="9.00390625" style="36" customWidth="1"/>
    <col min="16" max="16384" width="11.421875" style="36" customWidth="1"/>
  </cols>
  <sheetData>
    <row r="1" spans="2:15" s="16" customFormat="1" ht="34.5" customHeight="1">
      <c r="B1" s="17" t="s">
        <v>51</v>
      </c>
      <c r="C1" s="18"/>
      <c r="D1" s="18"/>
      <c r="E1" s="18"/>
      <c r="F1" s="18"/>
      <c r="G1" s="18"/>
      <c r="H1" s="18"/>
      <c r="I1" s="18"/>
      <c r="J1" s="18"/>
      <c r="K1" s="18"/>
      <c r="M1" s="18"/>
      <c r="N1" s="18"/>
      <c r="O1" s="19"/>
    </row>
    <row r="2" spans="3:15" s="20" customFormat="1" ht="14.25">
      <c r="C2" s="21" t="s">
        <v>25</v>
      </c>
      <c r="D2" s="37">
        <f>COUNTA(B6:B20)</f>
        <v>13</v>
      </c>
      <c r="E2" s="21" t="s">
        <v>28</v>
      </c>
      <c r="F2" s="37">
        <f>COUNT(F6:K6)</f>
        <v>3</v>
      </c>
      <c r="K2" s="21" t="s">
        <v>24</v>
      </c>
      <c r="L2" s="22">
        <v>1</v>
      </c>
      <c r="N2" s="21" t="s">
        <v>23</v>
      </c>
      <c r="O2" s="37">
        <f>D2+1</f>
        <v>14</v>
      </c>
    </row>
    <row r="3" spans="1:16" s="7" customFormat="1" ht="6.75" customHeight="1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6" customFormat="1" ht="15" customHeight="1">
      <c r="A4" s="23"/>
      <c r="B4" s="23"/>
      <c r="C4" s="23"/>
      <c r="D4" s="23"/>
      <c r="E4" s="23"/>
      <c r="F4" s="39" t="s">
        <v>22</v>
      </c>
      <c r="G4" s="40"/>
      <c r="H4" s="40"/>
      <c r="I4" s="40"/>
      <c r="J4" s="40"/>
      <c r="K4" s="41"/>
      <c r="L4" s="24"/>
      <c r="M4" s="24"/>
      <c r="N4" s="42" t="s">
        <v>21</v>
      </c>
      <c r="O4" s="43"/>
      <c r="P4" s="25"/>
    </row>
    <row r="5" spans="1:16" s="26" customFormat="1" ht="15">
      <c r="A5" s="27" t="s">
        <v>20</v>
      </c>
      <c r="B5" s="27" t="s">
        <v>19</v>
      </c>
      <c r="C5" s="27" t="s">
        <v>18</v>
      </c>
      <c r="D5" s="27" t="s">
        <v>29</v>
      </c>
      <c r="E5" s="27" t="s">
        <v>17</v>
      </c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8" t="s">
        <v>16</v>
      </c>
      <c r="M5" s="28" t="s">
        <v>15</v>
      </c>
      <c r="N5" s="28" t="s">
        <v>14</v>
      </c>
      <c r="O5" s="28" t="s">
        <v>13</v>
      </c>
      <c r="P5" s="25"/>
    </row>
    <row r="6" spans="1:16" s="20" customFormat="1" ht="13.5" customHeight="1">
      <c r="A6" s="29">
        <v>9</v>
      </c>
      <c r="B6" s="30" t="s">
        <v>9</v>
      </c>
      <c r="C6" s="31" t="s">
        <v>7</v>
      </c>
      <c r="D6" s="32" t="s">
        <v>48</v>
      </c>
      <c r="E6" s="32" t="s">
        <v>3</v>
      </c>
      <c r="F6" s="29">
        <v>2</v>
      </c>
      <c r="G6" s="29">
        <v>1</v>
      </c>
      <c r="H6" s="29">
        <v>1</v>
      </c>
      <c r="I6" s="29"/>
      <c r="J6" s="29"/>
      <c r="K6" s="29"/>
      <c r="L6" s="33">
        <f>IF(L$2=0,0,LARGE(F6:K6,1))</f>
        <v>2</v>
      </c>
      <c r="M6" s="33">
        <f>SMALL(F6:K6,1)</f>
        <v>1</v>
      </c>
      <c r="N6" s="29">
        <f>SUM(F6:K6)-L6</f>
        <v>2</v>
      </c>
      <c r="O6" s="34">
        <f>RANK($N6,$N$6:$N$18,1)</f>
        <v>1</v>
      </c>
      <c r="P6" s="35"/>
    </row>
    <row r="7" spans="1:16" s="20" customFormat="1" ht="13.5" customHeight="1">
      <c r="A7" s="29">
        <v>10</v>
      </c>
      <c r="B7" s="30" t="s">
        <v>56</v>
      </c>
      <c r="C7" s="31" t="s">
        <v>54</v>
      </c>
      <c r="D7" s="32" t="s">
        <v>63</v>
      </c>
      <c r="E7" s="32" t="s">
        <v>65</v>
      </c>
      <c r="F7" s="29">
        <v>1</v>
      </c>
      <c r="G7" s="29">
        <v>5</v>
      </c>
      <c r="H7" s="29">
        <v>14</v>
      </c>
      <c r="I7" s="29"/>
      <c r="J7" s="29"/>
      <c r="K7" s="29"/>
      <c r="L7" s="33">
        <f>IF(L$2=0,0,LARGE(F7:K7,1))</f>
        <v>14</v>
      </c>
      <c r="M7" s="33">
        <f>SMALL(F7:K7,1)</f>
        <v>1</v>
      </c>
      <c r="N7" s="29">
        <f>SUM(F7:K7)-L7</f>
        <v>6</v>
      </c>
      <c r="O7" s="34">
        <f>RANK($N7,$N$6:$N$18,1)</f>
        <v>2</v>
      </c>
      <c r="P7" s="35"/>
    </row>
    <row r="8" spans="1:16" s="20" customFormat="1" ht="13.5" customHeight="1">
      <c r="A8" s="29">
        <v>8</v>
      </c>
      <c r="B8" s="30" t="s">
        <v>8</v>
      </c>
      <c r="C8" s="31" t="s">
        <v>26</v>
      </c>
      <c r="D8" s="32" t="s">
        <v>45</v>
      </c>
      <c r="E8" s="32" t="s">
        <v>3</v>
      </c>
      <c r="F8" s="29">
        <v>4</v>
      </c>
      <c r="G8" s="29">
        <v>3</v>
      </c>
      <c r="H8" s="29">
        <v>3</v>
      </c>
      <c r="I8" s="29"/>
      <c r="J8" s="29"/>
      <c r="K8" s="29"/>
      <c r="L8" s="33">
        <f>IF(L$2=0,0,LARGE(F8:K8,1))</f>
        <v>4</v>
      </c>
      <c r="M8" s="33">
        <f>SMALL(F8:K8,1)</f>
        <v>3</v>
      </c>
      <c r="N8" s="29">
        <f>SUM(F8:K8)-L8</f>
        <v>6</v>
      </c>
      <c r="O8" s="34">
        <v>3</v>
      </c>
      <c r="P8" s="35"/>
    </row>
    <row r="9" spans="1:16" s="20" customFormat="1" ht="13.5" customHeight="1">
      <c r="A9" s="29">
        <v>4</v>
      </c>
      <c r="B9" s="30" t="s">
        <v>46</v>
      </c>
      <c r="C9" s="31" t="s">
        <v>47</v>
      </c>
      <c r="D9" s="32" t="s">
        <v>62</v>
      </c>
      <c r="E9" s="32" t="s">
        <v>3</v>
      </c>
      <c r="F9" s="29">
        <v>5</v>
      </c>
      <c r="G9" s="29">
        <v>6</v>
      </c>
      <c r="H9" s="29">
        <v>4</v>
      </c>
      <c r="I9" s="29"/>
      <c r="J9" s="29"/>
      <c r="K9" s="29"/>
      <c r="L9" s="33">
        <f>IF(L$2=0,0,LARGE(F9:K9,1))</f>
        <v>6</v>
      </c>
      <c r="M9" s="33">
        <f>SMALL(F9:K9,1)</f>
        <v>4</v>
      </c>
      <c r="N9" s="29">
        <f>SUM(F9:K9)-L9</f>
        <v>9</v>
      </c>
      <c r="O9" s="34">
        <f>RANK($N9,$N$6:$N$18,1)</f>
        <v>4</v>
      </c>
      <c r="P9" s="35"/>
    </row>
    <row r="10" spans="1:16" s="20" customFormat="1" ht="13.5" customHeight="1">
      <c r="A10" s="29">
        <v>1</v>
      </c>
      <c r="B10" s="30" t="s">
        <v>5</v>
      </c>
      <c r="C10" s="31" t="s">
        <v>6</v>
      </c>
      <c r="D10" s="32" t="s">
        <v>60</v>
      </c>
      <c r="E10" s="32" t="s">
        <v>3</v>
      </c>
      <c r="F10" s="29">
        <v>8</v>
      </c>
      <c r="G10" s="29">
        <v>4</v>
      </c>
      <c r="H10" s="29">
        <v>5</v>
      </c>
      <c r="I10" s="29"/>
      <c r="J10" s="29"/>
      <c r="K10" s="29"/>
      <c r="L10" s="33">
        <f>IF(L$2=0,0,LARGE(F10:K10,1))</f>
        <v>8</v>
      </c>
      <c r="M10" s="33">
        <f>SMALL(F10:K10,1)</f>
        <v>4</v>
      </c>
      <c r="N10" s="29">
        <f>SUM(F10:K10)-L10</f>
        <v>9</v>
      </c>
      <c r="O10" s="34">
        <v>5</v>
      </c>
      <c r="P10" s="35"/>
    </row>
    <row r="11" spans="1:16" s="20" customFormat="1" ht="13.5" customHeight="1">
      <c r="A11" s="29">
        <v>5</v>
      </c>
      <c r="B11" s="30" t="s">
        <v>52</v>
      </c>
      <c r="C11" s="31" t="s">
        <v>53</v>
      </c>
      <c r="D11" s="32" t="s">
        <v>64</v>
      </c>
      <c r="E11" s="32" t="s">
        <v>3</v>
      </c>
      <c r="F11" s="29">
        <v>7</v>
      </c>
      <c r="G11" s="29">
        <v>9</v>
      </c>
      <c r="H11" s="29">
        <v>6</v>
      </c>
      <c r="I11" s="29"/>
      <c r="J11" s="29"/>
      <c r="K11" s="29"/>
      <c r="L11" s="33">
        <f>IF(L$2=0,0,LARGE(F11:K11,1))</f>
        <v>9</v>
      </c>
      <c r="M11" s="33">
        <f>SMALL(F11:K11,1)</f>
        <v>6</v>
      </c>
      <c r="N11" s="29">
        <f>SUM(F11:K11)-L11</f>
        <v>13</v>
      </c>
      <c r="O11" s="34">
        <f>RANK($N11,$N$6:$N$18,1)</f>
        <v>6</v>
      </c>
      <c r="P11" s="35"/>
    </row>
    <row r="12" spans="1:16" s="20" customFormat="1" ht="13.5" customHeight="1">
      <c r="A12" s="29">
        <v>6</v>
      </c>
      <c r="B12" s="30" t="s">
        <v>10</v>
      </c>
      <c r="C12" s="31" t="s">
        <v>11</v>
      </c>
      <c r="D12" s="32" t="s">
        <v>38</v>
      </c>
      <c r="E12" s="32" t="s">
        <v>3</v>
      </c>
      <c r="F12" s="29">
        <v>6</v>
      </c>
      <c r="G12" s="29">
        <v>10</v>
      </c>
      <c r="H12" s="29">
        <v>14</v>
      </c>
      <c r="I12" s="29"/>
      <c r="J12" s="29"/>
      <c r="K12" s="29"/>
      <c r="L12" s="33">
        <f>IF(L$2=0,0,LARGE(F12:K12,1))</f>
        <v>14</v>
      </c>
      <c r="M12" s="33">
        <f>SMALL(F12:K12,1)</f>
        <v>6</v>
      </c>
      <c r="N12" s="29">
        <f>SUM(F12:K12)-L12</f>
        <v>16</v>
      </c>
      <c r="O12" s="34">
        <f>RANK($N12,$N$6:$N$18,1)</f>
        <v>7</v>
      </c>
      <c r="P12" s="35"/>
    </row>
    <row r="13" spans="1:16" s="20" customFormat="1" ht="13.5" customHeight="1">
      <c r="A13" s="29">
        <v>12</v>
      </c>
      <c r="B13" s="30" t="s">
        <v>58</v>
      </c>
      <c r="C13" s="31" t="s">
        <v>59</v>
      </c>
      <c r="D13" s="38" t="s">
        <v>66</v>
      </c>
      <c r="E13" s="38" t="s">
        <v>4</v>
      </c>
      <c r="F13" s="29">
        <v>9</v>
      </c>
      <c r="G13" s="29">
        <v>7</v>
      </c>
      <c r="H13" s="29">
        <v>14</v>
      </c>
      <c r="I13" s="29"/>
      <c r="J13" s="29"/>
      <c r="K13" s="29"/>
      <c r="L13" s="33">
        <f>IF(L$2=0,0,LARGE(F13:K13,1))</f>
        <v>14</v>
      </c>
      <c r="M13" s="33">
        <f>SMALL(F13:K13,1)</f>
        <v>7</v>
      </c>
      <c r="N13" s="29">
        <f>SUM(F13:K13)-L13</f>
        <v>16</v>
      </c>
      <c r="O13" s="34">
        <v>8</v>
      </c>
      <c r="P13" s="35"/>
    </row>
    <row r="14" spans="1:16" s="20" customFormat="1" ht="13.5" customHeight="1">
      <c r="A14" s="29">
        <v>11</v>
      </c>
      <c r="B14" s="30" t="s">
        <v>57</v>
      </c>
      <c r="C14" s="31" t="s">
        <v>55</v>
      </c>
      <c r="D14" s="32"/>
      <c r="E14" s="32" t="s">
        <v>65</v>
      </c>
      <c r="F14" s="29">
        <v>10</v>
      </c>
      <c r="G14" s="29">
        <v>8</v>
      </c>
      <c r="H14" s="29">
        <v>14</v>
      </c>
      <c r="I14" s="29"/>
      <c r="J14" s="29"/>
      <c r="K14" s="29"/>
      <c r="L14" s="33">
        <f>IF(L$2=0,0,LARGE(F14:K14,1))</f>
        <v>14</v>
      </c>
      <c r="M14" s="33">
        <f>SMALL(F14:K14,1)</f>
        <v>8</v>
      </c>
      <c r="N14" s="29">
        <f>SUM(F14:K14)-L14</f>
        <v>18</v>
      </c>
      <c r="O14" s="34">
        <f>RANK($N14,$N$6:$N$18,1)</f>
        <v>9</v>
      </c>
      <c r="P14" s="35"/>
    </row>
    <row r="15" spans="1:16" s="20" customFormat="1" ht="13.5" customHeight="1">
      <c r="A15" s="29">
        <v>3</v>
      </c>
      <c r="B15" s="30" t="s">
        <v>41</v>
      </c>
      <c r="C15" s="31" t="s">
        <v>42</v>
      </c>
      <c r="D15" s="32" t="s">
        <v>49</v>
      </c>
      <c r="E15" s="32" t="s">
        <v>4</v>
      </c>
      <c r="F15" s="29">
        <v>11</v>
      </c>
      <c r="G15" s="29">
        <v>11</v>
      </c>
      <c r="H15" s="29">
        <v>14</v>
      </c>
      <c r="I15" s="29"/>
      <c r="J15" s="29"/>
      <c r="K15" s="29"/>
      <c r="L15" s="33">
        <f>IF(L$2=0,0,LARGE(F15:K15,1))</f>
        <v>14</v>
      </c>
      <c r="M15" s="33">
        <f>SMALL(F15:K15,1)</f>
        <v>11</v>
      </c>
      <c r="N15" s="29">
        <f>SUM(F15:K15)-L15</f>
        <v>22</v>
      </c>
      <c r="O15" s="34">
        <f>RANK($N15,$N$6:$N$18,1)</f>
        <v>10</v>
      </c>
      <c r="P15" s="35"/>
    </row>
    <row r="16" spans="1:16" s="20" customFormat="1" ht="13.5" customHeight="1">
      <c r="A16" s="29">
        <v>2</v>
      </c>
      <c r="B16" s="30" t="s">
        <v>43</v>
      </c>
      <c r="C16" s="31" t="s">
        <v>44</v>
      </c>
      <c r="D16" s="32" t="s">
        <v>61</v>
      </c>
      <c r="E16" s="32" t="s">
        <v>4</v>
      </c>
      <c r="F16" s="29">
        <v>12</v>
      </c>
      <c r="G16" s="29">
        <v>12</v>
      </c>
      <c r="H16" s="29">
        <v>14</v>
      </c>
      <c r="I16" s="29"/>
      <c r="J16" s="29"/>
      <c r="K16" s="29"/>
      <c r="L16" s="33">
        <f>IF(L$2=0,0,LARGE(F16:K16,1))</f>
        <v>14</v>
      </c>
      <c r="M16" s="33">
        <f>SMALL(F16:K16,1)</f>
        <v>12</v>
      </c>
      <c r="N16" s="29">
        <f>SUM(F16:K16)-L16</f>
        <v>24</v>
      </c>
      <c r="O16" s="34">
        <f>RANK($N16,$N$6:$N$18,1)</f>
        <v>11</v>
      </c>
      <c r="P16" s="35"/>
    </row>
    <row r="17" spans="1:16" s="20" customFormat="1" ht="13.5" customHeight="1">
      <c r="A17" s="29">
        <v>7</v>
      </c>
      <c r="B17" s="30" t="s">
        <v>1</v>
      </c>
      <c r="C17" s="31" t="s">
        <v>0</v>
      </c>
      <c r="D17" s="32" t="s">
        <v>2</v>
      </c>
      <c r="E17" s="32" t="s">
        <v>3</v>
      </c>
      <c r="F17" s="29">
        <v>14</v>
      </c>
      <c r="G17" s="29">
        <v>14</v>
      </c>
      <c r="H17" s="29">
        <v>14</v>
      </c>
      <c r="I17" s="29"/>
      <c r="J17" s="29"/>
      <c r="K17" s="29"/>
      <c r="L17" s="33">
        <f>IF(L$2=0,0,LARGE(F17:K17,1))</f>
        <v>14</v>
      </c>
      <c r="M17" s="33">
        <f>SMALL(F17:K17,1)</f>
        <v>14</v>
      </c>
      <c r="N17" s="29">
        <f>SUM(F17:K17)-L17</f>
        <v>28</v>
      </c>
      <c r="O17" s="34">
        <f>RANK($N17,$N$6:$N$18,1)</f>
        <v>12</v>
      </c>
      <c r="P17" s="35"/>
    </row>
    <row r="18" spans="1:16" s="20" customFormat="1" ht="13.5" customHeight="1">
      <c r="A18" s="29">
        <v>13</v>
      </c>
      <c r="B18" s="30" t="s">
        <v>39</v>
      </c>
      <c r="C18" s="31" t="s">
        <v>12</v>
      </c>
      <c r="D18" s="32" t="s">
        <v>31</v>
      </c>
      <c r="E18" s="32"/>
      <c r="F18" s="29">
        <v>3</v>
      </c>
      <c r="G18" s="29">
        <v>2</v>
      </c>
      <c r="H18" s="29">
        <v>2</v>
      </c>
      <c r="I18" s="29"/>
      <c r="J18" s="29"/>
      <c r="K18" s="29"/>
      <c r="L18" s="33"/>
      <c r="M18" s="33"/>
      <c r="N18" s="29"/>
      <c r="O18" s="34"/>
      <c r="P18" s="35"/>
    </row>
  </sheetData>
  <sheetProtection/>
  <autoFilter ref="A5:O18">
    <sortState ref="A6:O18">
      <sortCondition sortBy="value" ref="O6:O18"/>
    </sortState>
  </autoFilter>
  <mergeCells count="2">
    <mergeCell ref="F4:K4"/>
    <mergeCell ref="N4:O4"/>
  </mergeCells>
  <conditionalFormatting sqref="F6:K18">
    <cfRule type="cellIs" priority="1" dxfId="1" operator="equal" stopIfTrue="1">
      <formula>$L6</formula>
    </cfRule>
  </conditionalFormatting>
  <printOptions/>
  <pageMargins left="0.7874015748031497" right="0.31496062992125984" top="0.31496062992125984" bottom="0.3149606299212598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Markus Wirth</cp:lastModifiedBy>
  <cp:lastPrinted>2017-09-02T14:51:15Z</cp:lastPrinted>
  <dcterms:created xsi:type="dcterms:W3CDTF">2013-08-23T08:09:30Z</dcterms:created>
  <dcterms:modified xsi:type="dcterms:W3CDTF">2017-09-04T18:51:55Z</dcterms:modified>
  <cp:category/>
  <cp:version/>
  <cp:contentType/>
  <cp:contentStatus/>
</cp:coreProperties>
</file>